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2/JUM/Tartu Vangla/Turu tn 56/Lisa 16/"/>
    </mc:Choice>
  </mc:AlternateContent>
  <xr:revisionPtr revIDLastSave="242" documentId="13_ncr:1_{6A819CEA-CA6D-4CFB-B270-52DCEEB6B8B5}" xr6:coauthVersionLast="47" xr6:coauthVersionMax="47" xr10:uidLastSave="{C279FA2E-E3DD-4A3F-ABCC-926B1BCC1A73}"/>
  <bookViews>
    <workbookView xWindow="39345" yWindow="915" windowWidth="28800" windowHeight="1332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2" l="1"/>
  <c r="E15" i="2"/>
  <c r="E11" i="2"/>
  <c r="E7" i="2"/>
  <c r="E20" i="2" l="1"/>
  <c r="E21" i="2" l="1"/>
  <c r="E22" i="2" s="1"/>
  <c r="E23" i="2" s="1"/>
  <c r="E24" i="2" s="1"/>
  <c r="E25" i="2" s="1"/>
</calcChain>
</file>

<file path=xl/sharedStrings.xml><?xml version="1.0" encoding="utf-8"?>
<sst xmlns="http://schemas.openxmlformats.org/spreadsheetml/2006/main" count="37" uniqueCount="33">
  <si>
    <t>Lisa nr 1</t>
  </si>
  <si>
    <t>Jrk
nr</t>
  </si>
  <si>
    <t xml:space="preserve">Töö nimetus </t>
  </si>
  <si>
    <t>Eeldatav maksumus, EUR, km-ta</t>
  </si>
  <si>
    <t>Tööde maksumus ilma reservita</t>
  </si>
  <si>
    <t>Tellija reserv</t>
  </si>
  <si>
    <t>Tööde maksumus koos reserviga:</t>
  </si>
  <si>
    <t>RKAS korraldustasu</t>
  </si>
  <si>
    <t>Tööde maksumus kokku km-ta</t>
  </si>
  <si>
    <t>Käibemaks</t>
  </si>
  <si>
    <t>Tööde maksumus kokku koos km-ga</t>
  </si>
  <si>
    <t>Üürilepingu nr 3/2-10 lisale nr 16</t>
  </si>
  <si>
    <t>Tööde loetelu ja eeldatav maksumus - Turu tn 56, Tartu</t>
  </si>
  <si>
    <t>Konteinergeneraator</t>
  </si>
  <si>
    <t>Projekteerimine</t>
  </si>
  <si>
    <t>Ehitustööd</t>
  </si>
  <si>
    <t>Omanikujärelevalve</t>
  </si>
  <si>
    <t>Garanteeritud tarbeveesüsteem</t>
  </si>
  <si>
    <t>Ehitustööd (veetrass + elektrikaabel olemasolevale puurkaevule)</t>
  </si>
  <si>
    <t>Ehitustööd koos reoveepumpla rajamisega</t>
  </si>
  <si>
    <t>1.</t>
  </si>
  <si>
    <t>1.1.</t>
  </si>
  <si>
    <t>1.2.</t>
  </si>
  <si>
    <t>1.3.</t>
  </si>
  <si>
    <t>2.</t>
  </si>
  <si>
    <t>2.1.</t>
  </si>
  <si>
    <t>2.2.</t>
  </si>
  <si>
    <t>2.3.</t>
  </si>
  <si>
    <t>3.</t>
  </si>
  <si>
    <t>3.1.</t>
  </si>
  <si>
    <t>3.2.</t>
  </si>
  <si>
    <t>3.3.</t>
  </si>
  <si>
    <t>Reovee survetorustikul väljavõtte ehitustööd kriisivajadustele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</si>
</sst>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6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5" fillId="0" borderId="0"/>
    <xf numFmtId="0" fontId="6" fillId="0" borderId="0"/>
  </cellStyleXfs>
  <cellXfs count="57">
    <xf numFmtId="0" fontId="0" fillId="0" borderId="0" xfId="0"/>
    <xf numFmtId="0" fontId="8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8" fillId="0" borderId="0" xfId="0" applyFont="1" applyAlignment="1">
      <alignment vertical="center"/>
    </xf>
    <xf numFmtId="0" fontId="2" fillId="0" borderId="0" xfId="0" applyFont="1"/>
    <xf numFmtId="0" fontId="9" fillId="0" borderId="4" xfId="0" applyFont="1" applyBorder="1" applyAlignment="1">
      <alignment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9" xfId="0" applyFont="1" applyBorder="1" applyAlignment="1">
      <alignment vertical="center" wrapText="1"/>
    </xf>
    <xf numFmtId="0" fontId="9" fillId="2" borderId="14" xfId="0" applyFont="1" applyFill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7" fillId="0" borderId="1" xfId="0" applyFont="1" applyBorder="1"/>
    <xf numFmtId="0" fontId="9" fillId="0" borderId="3" xfId="0" applyFont="1" applyBorder="1" applyAlignment="1">
      <alignment vertical="center" wrapText="1"/>
    </xf>
    <xf numFmtId="9" fontId="9" fillId="0" borderId="18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/>
    </xf>
    <xf numFmtId="0" fontId="7" fillId="2" borderId="20" xfId="0" applyFont="1" applyFill="1" applyBorder="1" applyAlignment="1">
      <alignment horizontal="right"/>
    </xf>
    <xf numFmtId="0" fontId="7" fillId="0" borderId="22" xfId="0" applyFont="1" applyBorder="1" applyAlignment="1">
      <alignment horizontal="right"/>
    </xf>
    <xf numFmtId="4" fontId="9" fillId="0" borderId="24" xfId="0" applyNumberFormat="1" applyFont="1" applyBorder="1" applyAlignment="1">
      <alignment vertical="center" wrapText="1"/>
    </xf>
    <xf numFmtId="4" fontId="9" fillId="0" borderId="25" xfId="0" applyNumberFormat="1" applyFont="1" applyBorder="1" applyAlignment="1">
      <alignment vertical="center" wrapText="1"/>
    </xf>
    <xf numFmtId="4" fontId="9" fillId="0" borderId="23" xfId="0" applyNumberFormat="1" applyFont="1" applyBorder="1" applyAlignment="1">
      <alignment vertical="center" wrapText="1"/>
    </xf>
    <xf numFmtId="4" fontId="8" fillId="0" borderId="24" xfId="0" applyNumberFormat="1" applyFont="1" applyBorder="1" applyAlignment="1">
      <alignment vertical="center" wrapText="1"/>
    </xf>
    <xf numFmtId="4" fontId="8" fillId="2" borderId="16" xfId="0" applyNumberFormat="1" applyFont="1" applyFill="1" applyBorder="1" applyAlignment="1">
      <alignment vertical="center" wrapText="1"/>
    </xf>
    <xf numFmtId="4" fontId="9" fillId="0" borderId="26" xfId="0" applyNumberFormat="1" applyFont="1" applyBorder="1" applyAlignment="1">
      <alignment vertical="center" wrapText="1"/>
    </xf>
    <xf numFmtId="4" fontId="8" fillId="0" borderId="27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7" xfId="0" applyFont="1" applyBorder="1"/>
    <xf numFmtId="0" fontId="1" fillId="0" borderId="17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9" fontId="1" fillId="0" borderId="19" xfId="0" applyNumberFormat="1" applyFont="1" applyBorder="1"/>
    <xf numFmtId="0" fontId="1" fillId="2" borderId="15" xfId="0" applyFont="1" applyFill="1" applyBorder="1"/>
    <xf numFmtId="0" fontId="1" fillId="0" borderId="8" xfId="0" applyFont="1" applyBorder="1" applyAlignment="1">
      <alignment horizontal="right"/>
    </xf>
    <xf numFmtId="9" fontId="1" fillId="0" borderId="21" xfId="0" applyNumberFormat="1" applyFont="1" applyBorder="1" applyAlignment="1">
      <alignment horizontal="right"/>
    </xf>
    <xf numFmtId="0" fontId="1" fillId="0" borderId="7" xfId="0" applyFont="1" applyBorder="1"/>
    <xf numFmtId="4" fontId="1" fillId="0" borderId="0" xfId="0" applyNumberFormat="1" applyFont="1"/>
    <xf numFmtId="0" fontId="9" fillId="0" borderId="4" xfId="0" applyFont="1" applyBorder="1" applyAlignment="1">
      <alignment horizontal="right" vertical="center" wrapText="1"/>
    </xf>
    <xf numFmtId="0" fontId="9" fillId="3" borderId="4" xfId="0" applyFont="1" applyFill="1" applyBorder="1" applyAlignment="1">
      <alignment horizontal="right" vertical="center" wrapText="1"/>
    </xf>
    <xf numFmtId="0" fontId="9" fillId="3" borderId="12" xfId="0" applyFont="1" applyFill="1" applyBorder="1" applyAlignment="1">
      <alignment horizontal="right" vertical="center" wrapText="1"/>
    </xf>
    <xf numFmtId="0" fontId="8" fillId="0" borderId="14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3" fontId="9" fillId="0" borderId="26" xfId="0" applyNumberFormat="1" applyFont="1" applyBorder="1" applyAlignment="1">
      <alignment vertical="center" wrapText="1"/>
    </xf>
    <xf numFmtId="3" fontId="9" fillId="0" borderId="24" xfId="0" applyNumberFormat="1" applyFont="1" applyBorder="1" applyAlignment="1">
      <alignment vertical="center" wrapText="1"/>
    </xf>
    <xf numFmtId="3" fontId="9" fillId="0" borderId="27" xfId="0" applyNumberFormat="1" applyFont="1" applyBorder="1" applyAlignment="1">
      <alignment vertical="center" wrapText="1"/>
    </xf>
    <xf numFmtId="4" fontId="8" fillId="3" borderId="26" xfId="0" applyNumberFormat="1" applyFont="1" applyFill="1" applyBorder="1" applyAlignment="1">
      <alignment vertical="center" wrapText="1"/>
    </xf>
    <xf numFmtId="4" fontId="8" fillId="3" borderId="24" xfId="0" applyNumberFormat="1" applyFont="1" applyFill="1" applyBorder="1" applyAlignment="1">
      <alignment vertical="center" wrapText="1"/>
    </xf>
    <xf numFmtId="4" fontId="8" fillId="3" borderId="2" xfId="0" applyNumberFormat="1" applyFont="1" applyFill="1" applyBorder="1" applyAlignment="1">
      <alignment horizontal="left" vertical="center" wrapText="1"/>
    </xf>
    <xf numFmtId="4" fontId="8" fillId="3" borderId="5" xfId="0" applyNumberFormat="1" applyFont="1" applyFill="1" applyBorder="1" applyAlignment="1">
      <alignment horizontal="left" vertical="center" wrapText="1"/>
    </xf>
    <xf numFmtId="4" fontId="9" fillId="0" borderId="2" xfId="0" applyNumberFormat="1" applyFont="1" applyBorder="1" applyAlignment="1">
      <alignment horizontal="left" vertical="center" wrapText="1"/>
    </xf>
    <xf numFmtId="4" fontId="9" fillId="0" borderId="5" xfId="0" applyNumberFormat="1" applyFont="1" applyBorder="1" applyAlignment="1">
      <alignment horizontal="left" vertical="center" wrapText="1"/>
    </xf>
    <xf numFmtId="4" fontId="9" fillId="0" borderId="10" xfId="0" applyNumberFormat="1" applyFont="1" applyBorder="1" applyAlignment="1">
      <alignment horizontal="left" vertical="center" wrapText="1"/>
    </xf>
    <xf numFmtId="4" fontId="9" fillId="0" borderId="11" xfId="0" applyNumberFormat="1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4" fontId="8" fillId="3" borderId="8" xfId="0" applyNumberFormat="1" applyFont="1" applyFill="1" applyBorder="1" applyAlignment="1">
      <alignment horizontal="left" vertical="center" wrapText="1"/>
    </xf>
    <xf numFmtId="4" fontId="8" fillId="3" borderId="13" xfId="0" applyNumberFormat="1" applyFont="1" applyFill="1" applyBorder="1" applyAlignment="1">
      <alignment horizontal="left" vertical="center" wrapText="1"/>
    </xf>
  </cellXfs>
  <cellStyles count="8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1"/>
      <sheetName val="stat__pakkumused1"/>
      <sheetName val="EMTA_pakkumused1"/>
      <sheetName val="koond_pakkumused1"/>
      <sheetName val="vastavuse_hindamine"/>
      <sheetName val="stat__pakkumused"/>
      <sheetName val="EMTA_pakkumused"/>
      <sheetName val="koond_pakkumused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/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7"/>
  <sheetViews>
    <sheetView tabSelected="1" zoomScaleNormal="100" workbookViewId="0">
      <pane ySplit="6" topLeftCell="A7" activePane="bottomLeft" state="frozen"/>
      <selection pane="bottomLeft" activeCell="I20" sqref="I20"/>
    </sheetView>
  </sheetViews>
  <sheetFormatPr defaultColWidth="9.33203125" defaultRowHeight="15" x14ac:dyDescent="0.25"/>
  <cols>
    <col min="1" max="1" width="4.33203125" style="4" customWidth="1"/>
    <col min="2" max="2" width="5.5" style="4" customWidth="1"/>
    <col min="3" max="3" width="83" style="4" customWidth="1"/>
    <col min="4" max="4" width="6.33203125" style="4" customWidth="1"/>
    <col min="5" max="5" width="18.1640625" style="11" customWidth="1"/>
    <col min="6" max="16384" width="9.33203125" style="4"/>
  </cols>
  <sheetData>
    <row r="1" spans="2:8" x14ac:dyDescent="0.25">
      <c r="B1" s="26"/>
      <c r="C1" s="26"/>
      <c r="D1" s="26"/>
      <c r="E1" s="1" t="s">
        <v>0</v>
      </c>
      <c r="F1" s="26"/>
      <c r="G1" s="26"/>
      <c r="H1" s="26"/>
    </row>
    <row r="2" spans="2:8" x14ac:dyDescent="0.25">
      <c r="B2" s="26"/>
      <c r="C2" s="26"/>
      <c r="D2" s="26"/>
      <c r="E2" s="2" t="s">
        <v>11</v>
      </c>
      <c r="F2" s="26"/>
      <c r="G2" s="26"/>
      <c r="H2" s="26"/>
    </row>
    <row r="4" spans="2:8" x14ac:dyDescent="0.25">
      <c r="B4" s="54" t="s">
        <v>12</v>
      </c>
      <c r="C4" s="54"/>
      <c r="D4" s="54"/>
      <c r="E4" s="54"/>
      <c r="F4" s="26"/>
      <c r="G4" s="26"/>
      <c r="H4" s="26"/>
    </row>
    <row r="5" spans="2:8" ht="15.75" thickBot="1" x14ac:dyDescent="0.3">
      <c r="B5" s="3"/>
      <c r="C5" s="26"/>
      <c r="D5" s="26"/>
      <c r="E5" s="25"/>
      <c r="F5" s="26"/>
      <c r="G5" s="26"/>
      <c r="H5" s="26"/>
    </row>
    <row r="6" spans="2:8" ht="45.75" thickBot="1" x14ac:dyDescent="0.3">
      <c r="B6" s="39" t="s">
        <v>1</v>
      </c>
      <c r="C6" s="52" t="s">
        <v>2</v>
      </c>
      <c r="D6" s="53"/>
      <c r="E6" s="40" t="s">
        <v>3</v>
      </c>
      <c r="F6" s="26"/>
      <c r="G6" s="26"/>
      <c r="H6" s="26"/>
    </row>
    <row r="7" spans="2:8" x14ac:dyDescent="0.25">
      <c r="B7" s="38" t="s">
        <v>20</v>
      </c>
      <c r="C7" s="55" t="s">
        <v>13</v>
      </c>
      <c r="D7" s="56"/>
      <c r="E7" s="44">
        <f>SUM(E8:E10)</f>
        <v>194000</v>
      </c>
      <c r="F7" s="26"/>
      <c r="G7" s="26"/>
      <c r="H7" s="26"/>
    </row>
    <row r="8" spans="2:8" x14ac:dyDescent="0.25">
      <c r="B8" s="36" t="s">
        <v>21</v>
      </c>
      <c r="C8" s="48" t="s">
        <v>14</v>
      </c>
      <c r="D8" s="49"/>
      <c r="E8" s="41">
        <v>10000</v>
      </c>
      <c r="F8" s="26"/>
      <c r="G8" s="26"/>
      <c r="H8" s="26"/>
    </row>
    <row r="9" spans="2:8" x14ac:dyDescent="0.25">
      <c r="B9" s="36" t="s">
        <v>22</v>
      </c>
      <c r="C9" s="48" t="s">
        <v>15</v>
      </c>
      <c r="D9" s="49"/>
      <c r="E9" s="41">
        <v>175000</v>
      </c>
      <c r="F9" s="26"/>
      <c r="G9" s="26"/>
      <c r="H9" s="26"/>
    </row>
    <row r="10" spans="2:8" x14ac:dyDescent="0.25">
      <c r="B10" s="36" t="s">
        <v>23</v>
      </c>
      <c r="C10" s="48" t="s">
        <v>16</v>
      </c>
      <c r="D10" s="49"/>
      <c r="E10" s="41">
        <v>9000</v>
      </c>
      <c r="F10" s="26"/>
      <c r="G10" s="26"/>
      <c r="H10" s="26"/>
    </row>
    <row r="11" spans="2:8" x14ac:dyDescent="0.25">
      <c r="B11" s="37" t="s">
        <v>24</v>
      </c>
      <c r="C11" s="46" t="s">
        <v>17</v>
      </c>
      <c r="D11" s="47"/>
      <c r="E11" s="45">
        <f>SUM(E12:E14)</f>
        <v>158500</v>
      </c>
      <c r="F11" s="26"/>
      <c r="G11" s="26"/>
      <c r="H11" s="26"/>
    </row>
    <row r="12" spans="2:8" x14ac:dyDescent="0.25">
      <c r="B12" s="36" t="s">
        <v>25</v>
      </c>
      <c r="C12" s="48" t="s">
        <v>14</v>
      </c>
      <c r="D12" s="49"/>
      <c r="E12" s="41">
        <v>2500</v>
      </c>
      <c r="F12" s="26"/>
      <c r="G12" s="26"/>
      <c r="H12" s="26"/>
    </row>
    <row r="13" spans="2:8" x14ac:dyDescent="0.25">
      <c r="B13" s="36" t="s">
        <v>26</v>
      </c>
      <c r="C13" s="48" t="s">
        <v>18</v>
      </c>
      <c r="D13" s="49"/>
      <c r="E13" s="41">
        <v>150000</v>
      </c>
      <c r="F13" s="26"/>
      <c r="G13" s="26"/>
      <c r="H13" s="26"/>
    </row>
    <row r="14" spans="2:8" x14ac:dyDescent="0.25">
      <c r="B14" s="36" t="s">
        <v>27</v>
      </c>
      <c r="C14" s="48" t="s">
        <v>16</v>
      </c>
      <c r="D14" s="49"/>
      <c r="E14" s="41">
        <v>6000</v>
      </c>
      <c r="F14" s="26"/>
      <c r="G14" s="26"/>
      <c r="H14" s="26"/>
    </row>
    <row r="15" spans="2:8" x14ac:dyDescent="0.25">
      <c r="B15" s="37" t="s">
        <v>28</v>
      </c>
      <c r="C15" s="46" t="s">
        <v>32</v>
      </c>
      <c r="D15" s="47"/>
      <c r="E15" s="45">
        <f>SUM(E16:E18)</f>
        <v>98500</v>
      </c>
      <c r="F15" s="26"/>
      <c r="G15" s="26"/>
      <c r="H15" s="26"/>
    </row>
    <row r="16" spans="2:8" x14ac:dyDescent="0.25">
      <c r="B16" s="36" t="s">
        <v>29</v>
      </c>
      <c r="C16" s="48" t="s">
        <v>14</v>
      </c>
      <c r="D16" s="49"/>
      <c r="E16" s="42">
        <v>2500</v>
      </c>
      <c r="F16" s="26"/>
      <c r="G16" s="26"/>
      <c r="H16" s="26"/>
    </row>
    <row r="17" spans="2:8" x14ac:dyDescent="0.25">
      <c r="B17" s="36" t="s">
        <v>30</v>
      </c>
      <c r="C17" s="48" t="s">
        <v>19</v>
      </c>
      <c r="D17" s="49"/>
      <c r="E17" s="42">
        <v>90000</v>
      </c>
      <c r="F17" s="26"/>
      <c r="G17" s="26"/>
      <c r="H17" s="26"/>
    </row>
    <row r="18" spans="2:8" ht="15.75" thickBot="1" x14ac:dyDescent="0.3">
      <c r="B18" s="36" t="s">
        <v>31</v>
      </c>
      <c r="C18" s="50" t="s">
        <v>16</v>
      </c>
      <c r="D18" s="51"/>
      <c r="E18" s="43">
        <v>6000</v>
      </c>
      <c r="F18" s="26"/>
      <c r="G18" s="26"/>
      <c r="H18" s="26"/>
    </row>
    <row r="19" spans="2:8" x14ac:dyDescent="0.25">
      <c r="B19" s="13"/>
      <c r="C19" s="27"/>
      <c r="D19" s="28" t="s">
        <v>4</v>
      </c>
      <c r="E19" s="20">
        <f>SUM(E7+E11+E15)</f>
        <v>451000</v>
      </c>
      <c r="F19" s="26"/>
      <c r="G19" s="26"/>
      <c r="H19" s="26"/>
    </row>
    <row r="20" spans="2:8" ht="15" customHeight="1" x14ac:dyDescent="0.25">
      <c r="B20" s="5"/>
      <c r="C20" s="6" t="s">
        <v>5</v>
      </c>
      <c r="D20" s="14">
        <v>0.1</v>
      </c>
      <c r="E20" s="18">
        <f>E19*D20</f>
        <v>45100</v>
      </c>
      <c r="F20" s="26"/>
      <c r="G20" s="26"/>
      <c r="H20" s="26"/>
    </row>
    <row r="21" spans="2:8" ht="15" customHeight="1" x14ac:dyDescent="0.25">
      <c r="B21" s="5"/>
      <c r="C21" s="12"/>
      <c r="D21" s="15" t="s">
        <v>6</v>
      </c>
      <c r="E21" s="21">
        <f>E19+E20</f>
        <v>496100</v>
      </c>
      <c r="F21" s="26"/>
      <c r="G21" s="26"/>
      <c r="H21" s="26"/>
    </row>
    <row r="22" spans="2:8" ht="15.75" thickBot="1" x14ac:dyDescent="0.3">
      <c r="B22" s="7"/>
      <c r="C22" s="29" t="s">
        <v>7</v>
      </c>
      <c r="D22" s="30">
        <v>7.0000000000000007E-2</v>
      </c>
      <c r="E22" s="19">
        <f>E21*D22</f>
        <v>34727</v>
      </c>
      <c r="F22" s="26"/>
      <c r="G22" s="26"/>
      <c r="H22" s="26"/>
    </row>
    <row r="23" spans="2:8" ht="15.75" thickBot="1" x14ac:dyDescent="0.3">
      <c r="B23" s="8"/>
      <c r="C23" s="31"/>
      <c r="D23" s="16" t="s">
        <v>8</v>
      </c>
      <c r="E23" s="22">
        <f>E21+E22</f>
        <v>530827</v>
      </c>
      <c r="F23" s="26"/>
      <c r="G23" s="26"/>
      <c r="H23" s="26"/>
    </row>
    <row r="24" spans="2:8" x14ac:dyDescent="0.25">
      <c r="B24" s="9"/>
      <c r="C24" s="32" t="s">
        <v>9</v>
      </c>
      <c r="D24" s="33">
        <v>0.2</v>
      </c>
      <c r="E24" s="23">
        <f>D24*E23</f>
        <v>106165.40000000001</v>
      </c>
      <c r="F24" s="26"/>
      <c r="G24" s="26"/>
      <c r="H24" s="26"/>
    </row>
    <row r="25" spans="2:8" ht="15.75" thickBot="1" x14ac:dyDescent="0.3">
      <c r="B25" s="10"/>
      <c r="C25" s="34"/>
      <c r="D25" s="17" t="s">
        <v>10</v>
      </c>
      <c r="E25" s="24">
        <f>E23+E24</f>
        <v>636992.4</v>
      </c>
      <c r="F25" s="26"/>
      <c r="G25" s="26"/>
      <c r="H25" s="26"/>
    </row>
    <row r="27" spans="2:8" x14ac:dyDescent="0.25">
      <c r="B27" s="26"/>
      <c r="C27" s="26"/>
      <c r="D27" s="26"/>
      <c r="E27" s="25"/>
      <c r="F27" s="26"/>
      <c r="G27" s="26"/>
      <c r="H27" s="35"/>
    </row>
  </sheetData>
  <mergeCells count="14">
    <mergeCell ref="B4:E4"/>
    <mergeCell ref="C7:D7"/>
    <mergeCell ref="C8:D8"/>
    <mergeCell ref="C9:D9"/>
    <mergeCell ref="C15:D15"/>
    <mergeCell ref="C16:D16"/>
    <mergeCell ref="C17:D17"/>
    <mergeCell ref="C18:D18"/>
    <mergeCell ref="C6:D6"/>
    <mergeCell ref="C10:D10"/>
    <mergeCell ref="C11:D11"/>
    <mergeCell ref="C12:D12"/>
    <mergeCell ref="C13:D13"/>
    <mergeCell ref="C14:D1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799C29B-6B8B-4068-A19A-0404E3716A65}"/>
</file>

<file path=customXml/itemProps3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Kerli Kikojan</cp:lastModifiedBy>
  <cp:revision/>
  <dcterms:created xsi:type="dcterms:W3CDTF">2016-11-01T06:43:12Z</dcterms:created>
  <dcterms:modified xsi:type="dcterms:W3CDTF">2022-10-07T07:44:36Z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